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\Documents\SKOLSKI ODBOR\57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4" i="1" l="1"/>
  <c r="C22" i="1"/>
  <c r="C44" i="1" l="1"/>
  <c r="C19" i="1"/>
  <c r="C78" i="1" l="1"/>
  <c r="C75" i="1"/>
  <c r="C72" i="1"/>
  <c r="C70" i="1"/>
  <c r="C67" i="1"/>
  <c r="C60" i="1"/>
  <c r="C56" i="1"/>
  <c r="C49" i="1"/>
  <c r="C37" i="1"/>
  <c r="C28" i="1"/>
  <c r="C17" i="1"/>
  <c r="C26" i="1" l="1"/>
  <c r="C16" i="1" s="1"/>
  <c r="C84" i="1" s="1"/>
</calcChain>
</file>

<file path=xl/comments1.xml><?xml version="1.0" encoding="utf-8"?>
<comments xmlns="http://schemas.openxmlformats.org/spreadsheetml/2006/main">
  <authors>
    <author>Dragana Milojković-Stojanović</author>
  </authors>
  <commentList>
    <comment ref="C1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Обавезно уписати назив школе
</t>
        </r>
      </text>
    </comment>
  </commentList>
</comments>
</file>

<file path=xl/sharedStrings.xml><?xml version="1.0" encoding="utf-8"?>
<sst xmlns="http://schemas.openxmlformats.org/spreadsheetml/2006/main" count="84" uniqueCount="82">
  <si>
    <t>ред.бр.</t>
  </si>
  <si>
    <t>бр.ученика</t>
  </si>
  <si>
    <t>eкономска класиф.</t>
  </si>
  <si>
    <t>ТЕКУЋИ РАСХОДИ</t>
  </si>
  <si>
    <t>Накнаде у натури</t>
  </si>
  <si>
    <t>Превоз на посао и са посла(маркице)</t>
  </si>
  <si>
    <t>Социјална давања запосленим</t>
  </si>
  <si>
    <t>Отпремнине и помоћи</t>
  </si>
  <si>
    <t>Помоћ у мед. лечењу запосл.или чл.уже породице и друге помоћи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</si>
  <si>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</si>
  <si>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</si>
  <si>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</si>
  <si>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</si>
  <si>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</si>
  <si>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електрична енергија</t>
  </si>
  <si>
    <t>природни гас</t>
  </si>
  <si>
    <t>угаљ</t>
  </si>
  <si>
    <t>дрва</t>
  </si>
  <si>
    <t>лож уље</t>
  </si>
  <si>
    <t>даљинско грејање</t>
  </si>
  <si>
    <t>услуге грејања</t>
  </si>
  <si>
    <t>услуге греја-пелет</t>
  </si>
  <si>
    <t>Комуналне услуге</t>
  </si>
  <si>
    <t>водовод и канализација</t>
  </si>
  <si>
    <t>дератизација</t>
  </si>
  <si>
    <t>одвоз отпада</t>
  </si>
  <si>
    <t>допринос за екологију</t>
  </si>
  <si>
    <t>Услуге комуникација</t>
  </si>
  <si>
    <t>Трошкови осигурање</t>
  </si>
  <si>
    <t>Трошкови путовања</t>
  </si>
  <si>
    <t>тр.сл.пут у земљи</t>
  </si>
  <si>
    <t>трош.сл.путов.у иностр.</t>
  </si>
  <si>
    <t>тр.у оквиру ред.рада</t>
  </si>
  <si>
    <t>тр.пут.ученика</t>
  </si>
  <si>
    <t>Услуге по уговору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</si>
  <si>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</si>
  <si>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</si>
  <si>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</si>
  <si>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</si>
  <si>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</si>
  <si>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</t>
  </si>
  <si>
    <t>Специјализоване услуге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</si>
  <si>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</si>
  <si>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</si>
  <si>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</si>
  <si>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Материјал</t>
  </si>
  <si>
    <t>4261</t>
  </si>
  <si>
    <t>Административни материјал</t>
  </si>
  <si>
    <t>Материјал за образ. кадра</t>
  </si>
  <si>
    <t>Материјал за саобраћај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</si>
  <si>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</si>
  <si>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</si>
  <si>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</si>
  <si>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Порези,обавезне таксе и казне</t>
  </si>
  <si>
    <t>остали порези</t>
  </si>
  <si>
    <t>обавезне таксе</t>
  </si>
  <si>
    <t>Новчане казне и пенали по решењу судова</t>
  </si>
  <si>
    <t>Новч.казне и пенали по реш.судова</t>
  </si>
  <si>
    <t>ТЕКУЋЕ ПОПРАВКЕ И ОДРЖАВАЊЕ</t>
  </si>
  <si>
    <t>зграде и објекти</t>
  </si>
  <si>
    <t>опрема</t>
  </si>
  <si>
    <t>ЗГРАДЕ И ОБЈЕКТИ</t>
  </si>
  <si>
    <t>Капитално одржаванје објекта</t>
  </si>
  <si>
    <t>Пројектно планирање</t>
  </si>
  <si>
    <t>МАШИНЕ И ОПРЕМА</t>
  </si>
  <si>
    <t>Административна опрема</t>
  </si>
  <si>
    <t>Медицинска и лабораторијска опрема</t>
  </si>
  <si>
    <t>Опрема за образовање</t>
  </si>
  <si>
    <t>Опрема за јавну безбедност</t>
  </si>
  <si>
    <t>Опрема за производњу, моторна, непокретна и немоторна опрема</t>
  </si>
  <si>
    <t>УКУПНО :</t>
  </si>
  <si>
    <t xml:space="preserve">Напомена: у табели попуњавате само бела и лила поља. У наранџастом, розе, сивим и жутим пољима је формула. </t>
  </si>
  <si>
    <t>Позиција 124</t>
  </si>
  <si>
    <t>Економска школа</t>
  </si>
  <si>
    <t>Раздео 8 Градска управа за друштвене делатности</t>
  </si>
  <si>
    <t>Функција 920-СРЕДЊЕ  ОБРАЗОВАЊЕ</t>
  </si>
  <si>
    <t>Економска класификација : 463 Трансфер осталим нивоима власти</t>
  </si>
  <si>
    <t>Председник Школског одбора</t>
  </si>
  <si>
    <t>_______________________________________</t>
  </si>
  <si>
    <t>Број позиције: 121</t>
  </si>
  <si>
    <t>ФИНАНСИЈСКИ ПЛАН ЗА  2024. ГОДИНУ</t>
  </si>
  <si>
    <t xml:space="preserve">На основу чл.119.ст.1.тачка 4 Закона о основама система образовања и васпитања("Сл.гласник РС"бр.88/2017 , 27/2018.и др. закони, 10/2019, 6/2020 и 129/2021 ) и чл. 65 Статута школе дел.бр.26/6 од 25.5.2022.г.,Школски одбор Економске школе на седници одржаној 28.12. 2023. године доноси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</si>
</sst>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1"/>
      <name val="Tahoma"/>
      <family val="2"/>
      <charset val="238"/>
    </font>
    <font>
      <b/>
      <sz val="9"/>
      <color indexed="8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0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0" fillId="2" borderId="1" xfId="0" applyFill="1" applyBorder="1"/>
    <xf numFmtId="0" fontId="1" fillId="4" borderId="2" xfId="0" applyFont="1" applyFill="1" applyBorder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applyFont="1" applyBorder="1"/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 vertical="center"/>
    </xf>
    <xf numFmtId="3" fontId="6" fillId="6" borderId="5" xfId="0" applyNumberFormat="1" applyFont="1" applyFill="1" applyBorder="1"/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 vertical="center"/>
    </xf>
    <xf numFmtId="3" fontId="7" fillId="7" borderId="5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3" fontId="7" fillId="2" borderId="5" xfId="0" applyNumberFormat="1" applyFont="1" applyFill="1" applyBorder="1"/>
    <xf numFmtId="0" fontId="6" fillId="7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3" fontId="7" fillId="2" borderId="7" xfId="0" applyNumberFormat="1" applyFont="1" applyFill="1" applyBorder="1"/>
    <xf numFmtId="0" fontId="0" fillId="2" borderId="8" xfId="0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/>
    <xf numFmtId="0" fontId="9" fillId="2" borderId="5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left" vertical="center"/>
    </xf>
    <xf numFmtId="3" fontId="7" fillId="8" borderId="5" xfId="0" applyNumberFormat="1" applyFon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3" fontId="7" fillId="2" borderId="11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3" fontId="7" fillId="2" borderId="1" xfId="0" applyNumberFormat="1" applyFont="1" applyFill="1" applyBorder="1"/>
    <xf numFmtId="3" fontId="0" fillId="2" borderId="1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 vertical="center"/>
    </xf>
    <xf numFmtId="3" fontId="7" fillId="2" borderId="9" xfId="0" applyNumberFormat="1" applyFont="1" applyFill="1" applyBorder="1"/>
    <xf numFmtId="3" fontId="7" fillId="0" borderId="11" xfId="0" applyNumberFormat="1" applyFont="1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 vertic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left" vertical="center"/>
    </xf>
    <xf numFmtId="3" fontId="6" fillId="7" borderId="5" xfId="0" applyNumberFormat="1" applyFont="1" applyFill="1" applyBorder="1"/>
    <xf numFmtId="0" fontId="10" fillId="2" borderId="11" xfId="1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3" fontId="7" fillId="0" borderId="1" xfId="0" applyNumberFormat="1" applyFont="1" applyFill="1" applyBorder="1"/>
    <xf numFmtId="0" fontId="11" fillId="2" borderId="9" xfId="2" applyFont="1" applyFill="1" applyBorder="1" applyAlignment="1">
      <alignment horizontal="left" vertical="center"/>
    </xf>
    <xf numFmtId="49" fontId="11" fillId="2" borderId="11" xfId="2" applyNumberFormat="1" applyFont="1" applyFill="1" applyBorder="1" applyAlignment="1">
      <alignment horizontal="left" vertical="center"/>
    </xf>
    <xf numFmtId="49" fontId="11" fillId="2" borderId="1" xfId="2" applyNumberFormat="1" applyFont="1" applyFill="1" applyBorder="1" applyAlignment="1">
      <alignment horizontal="left" vertical="center"/>
    </xf>
    <xf numFmtId="49" fontId="11" fillId="2" borderId="9" xfId="2" applyNumberFormat="1" applyFont="1" applyFill="1" applyBorder="1" applyAlignment="1">
      <alignment horizontal="left" vertical="center"/>
    </xf>
    <xf numFmtId="3" fontId="4" fillId="2" borderId="9" xfId="0" applyNumberFormat="1" applyFont="1" applyFill="1" applyBorder="1"/>
    <xf numFmtId="49" fontId="12" fillId="2" borderId="10" xfId="2" applyNumberFormat="1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3" fontId="7" fillId="0" borderId="5" xfId="0" applyNumberFormat="1" applyFont="1" applyFill="1" applyBorder="1"/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 vertical="center" wrapText="1"/>
    </xf>
    <xf numFmtId="3" fontId="4" fillId="6" borderId="5" xfId="0" applyNumberFormat="1" applyFont="1" applyFill="1" applyBorder="1"/>
    <xf numFmtId="49" fontId="11" fillId="2" borderId="7" xfId="1" applyNumberFormat="1" applyFont="1" applyFill="1" applyBorder="1" applyAlignment="1">
      <alignment horizontal="left" vertical="center"/>
    </xf>
    <xf numFmtId="49" fontId="11" fillId="2" borderId="9" xfId="1" applyNumberFormat="1" applyFont="1" applyFill="1" applyBorder="1" applyAlignment="1">
      <alignment horizontal="left" vertical="center"/>
    </xf>
    <xf numFmtId="0" fontId="1" fillId="10" borderId="8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 vertical="center"/>
    </xf>
    <xf numFmtId="3" fontId="4" fillId="11" borderId="5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3" fontId="9" fillId="0" borderId="12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9" fillId="0" borderId="1" xfId="0" applyNumberFormat="1" applyFont="1" applyFill="1" applyBorder="1"/>
    <xf numFmtId="0" fontId="6" fillId="2" borderId="1" xfId="0" applyFont="1" applyFill="1" applyBorder="1" applyAlignment="1">
      <alignment horizontal="left" wrapText="1"/>
    </xf>
    <xf numFmtId="3" fontId="6" fillId="12" borderId="5" xfId="0" applyNumberFormat="1" applyFont="1" applyFill="1" applyBorder="1"/>
    <xf numFmtId="49" fontId="15" fillId="10" borderId="9" xfId="1" applyNumberFormat="1" applyFont="1" applyFill="1" applyBorder="1" applyAlignment="1">
      <alignment horizontal="left" vertical="center"/>
    </xf>
    <xf numFmtId="3" fontId="4" fillId="10" borderId="9" xfId="0" applyNumberFormat="1" applyFont="1" applyFill="1" applyBorder="1"/>
    <xf numFmtId="0" fontId="4" fillId="5" borderId="1" xfId="0" applyFont="1" applyFill="1" applyBorder="1" applyAlignment="1">
      <alignment horizontal="center" vertical="justify" wrapText="1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7" fillId="9" borderId="1" xfId="0" applyNumberFormat="1" applyFont="1" applyFill="1" applyBorder="1"/>
    <xf numFmtId="3" fontId="7" fillId="9" borderId="9" xfId="0" applyNumberFormat="1" applyFont="1" applyFill="1" applyBorder="1"/>
    <xf numFmtId="0" fontId="0" fillId="0" borderId="0" xfId="0" applyAlignment="1">
      <alignment horizontal="left" vertical="top" wrapText="1"/>
    </xf>
    <xf numFmtId="0" fontId="16" fillId="3" borderId="0" xfId="0" applyFont="1" applyFill="1" applyAlignment="1">
      <alignment horizontal="left" vertical="justify"/>
    </xf>
    <xf numFmtId="0" fontId="17" fillId="3" borderId="0" xfId="0" applyFont="1" applyFill="1" applyAlignment="1">
      <alignment horizontal="left" vertical="justify"/>
    </xf>
    <xf numFmtId="0" fontId="2" fillId="2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/>
    </xf>
    <xf numFmtId="0" fontId="13" fillId="12" borderId="4" xfId="0" applyFont="1" applyFill="1" applyBorder="1" applyAlignment="1">
      <alignment horizontal="center" wrapText="1"/>
    </xf>
    <xf numFmtId="0" fontId="13" fillId="12" borderId="5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</cellXfs>
  <cellStyles count="3">
    <cellStyle name="Normal" xfId="0" builtinId="0"/>
    <cellStyle name="Normal_finansijski plan raspodele 2006" xfId="1"/>
    <cellStyle name="Normal_izvodi iz FP za 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sqref="A1:C4"/>
    </sheetView>
  </sheetViews>
  <sheetFormatPr defaultRowHeight="15" customHeight="1" x14ac:dyDescent="0.25"/>
  <cols>
    <col min="2" max="2" width="51.28515625" customWidth="1"/>
    <col min="3" max="3" width="21.5703125" customWidth="1"/>
  </cols>
  <sheetData>
    <row r="1" spans="1:8" ht="15" customHeight="1" x14ac:dyDescent="0.25">
      <c r="A1" s="81" t="s">
        <v>81</v>
      </c>
      <c r="B1" s="81"/>
      <c r="C1" s="81"/>
      <c r="D1" s="77"/>
      <c r="E1" s="77"/>
    </row>
    <row r="2" spans="1:8" ht="15" customHeight="1" x14ac:dyDescent="0.25">
      <c r="A2" s="81"/>
      <c r="B2" s="81"/>
      <c r="C2" s="81"/>
      <c r="D2" s="77"/>
      <c r="E2" s="77"/>
    </row>
    <row r="3" spans="1:8" ht="15" customHeight="1" x14ac:dyDescent="0.25">
      <c r="A3" s="81"/>
      <c r="B3" s="81"/>
      <c r="C3" s="81"/>
      <c r="D3" s="77"/>
      <c r="E3" s="77"/>
    </row>
    <row r="4" spans="1:8" ht="15" customHeight="1" x14ac:dyDescent="0.25">
      <c r="A4" s="81"/>
      <c r="B4" s="81"/>
      <c r="C4" s="81"/>
      <c r="D4" s="77"/>
      <c r="E4" s="77"/>
    </row>
    <row r="6" spans="1:8" ht="15" customHeight="1" x14ac:dyDescent="0.25">
      <c r="A6" s="84" t="s">
        <v>80</v>
      </c>
      <c r="B6" s="84"/>
      <c r="C6" s="84"/>
    </row>
    <row r="7" spans="1:8" ht="7.9" customHeight="1" x14ac:dyDescent="0.25">
      <c r="A7" s="1"/>
      <c r="B7" s="1"/>
      <c r="C7" s="2"/>
    </row>
    <row r="8" spans="1:8" ht="15" customHeight="1" x14ac:dyDescent="0.25">
      <c r="A8" s="85" t="s">
        <v>74</v>
      </c>
      <c r="B8" s="85"/>
      <c r="C8" s="3"/>
    </row>
    <row r="9" spans="1:8" ht="15" customHeight="1" x14ac:dyDescent="0.25">
      <c r="A9" t="s">
        <v>75</v>
      </c>
    </row>
    <row r="10" spans="1:8" ht="15" customHeight="1" x14ac:dyDescent="0.25">
      <c r="A10" t="s">
        <v>79</v>
      </c>
    </row>
    <row r="11" spans="1:8" ht="15" customHeight="1" x14ac:dyDescent="0.25">
      <c r="A11" t="s">
        <v>76</v>
      </c>
    </row>
    <row r="12" spans="1:8" ht="15" customHeight="1" x14ac:dyDescent="0.25">
      <c r="A12" s="4"/>
      <c r="B12" s="4" t="s">
        <v>0</v>
      </c>
      <c r="C12" s="4">
        <v>5</v>
      </c>
    </row>
    <row r="13" spans="1:8" ht="15" customHeight="1" x14ac:dyDescent="0.25">
      <c r="A13" s="5"/>
      <c r="B13" s="5" t="s">
        <v>1</v>
      </c>
      <c r="C13" s="5">
        <v>698</v>
      </c>
    </row>
    <row r="14" spans="1:8" ht="15" customHeight="1" x14ac:dyDescent="0.25">
      <c r="A14" s="88" t="s">
        <v>2</v>
      </c>
      <c r="B14" s="6" t="s">
        <v>72</v>
      </c>
      <c r="C14" s="75" t="s">
        <v>73</v>
      </c>
    </row>
    <row r="15" spans="1:8" ht="15" customHeight="1" thickBot="1" x14ac:dyDescent="0.3">
      <c r="A15" s="89"/>
      <c r="B15" s="7"/>
      <c r="C15" s="8"/>
    </row>
    <row r="16" spans="1:8" ht="15" customHeight="1" thickTop="1" thickBot="1" x14ac:dyDescent="0.3">
      <c r="A16" s="9">
        <v>463</v>
      </c>
      <c r="B16" s="10" t="s">
        <v>3</v>
      </c>
      <c r="C16" s="11">
        <f>C17+C19+C22+C24+C26+C44+C49+C56+C60+C67+C70</f>
        <v>20800000</v>
      </c>
      <c r="H16" s="76"/>
    </row>
    <row r="17" spans="1:3" ht="15" customHeight="1" thickTop="1" thickBot="1" x14ac:dyDescent="0.3">
      <c r="A17" s="12">
        <v>413</v>
      </c>
      <c r="B17" s="13" t="s">
        <v>4</v>
      </c>
      <c r="C17" s="14">
        <f>C18</f>
        <v>2000000</v>
      </c>
    </row>
    <row r="18" spans="1:3" ht="15" customHeight="1" thickTop="1" thickBot="1" x14ac:dyDescent="0.3">
      <c r="A18" s="15">
        <v>4131</v>
      </c>
      <c r="B18" s="16" t="s">
        <v>5</v>
      </c>
      <c r="C18" s="17">
        <v>2000000</v>
      </c>
    </row>
    <row r="19" spans="1:3" ht="15" customHeight="1" thickTop="1" thickBot="1" x14ac:dyDescent="0.3">
      <c r="A19" s="12">
        <v>414</v>
      </c>
      <c r="B19" s="18" t="s">
        <v>6</v>
      </c>
      <c r="C19" s="14">
        <f>C20+C21</f>
        <v>900000</v>
      </c>
    </row>
    <row r="20" spans="1:3" ht="15" customHeight="1" thickTop="1" x14ac:dyDescent="0.25">
      <c r="A20" s="19">
        <v>4143</v>
      </c>
      <c r="B20" s="20" t="s">
        <v>7</v>
      </c>
      <c r="C20" s="21">
        <v>200000</v>
      </c>
    </row>
    <row r="21" spans="1:3" ht="20.45" customHeight="1" thickBot="1" x14ac:dyDescent="0.3">
      <c r="A21" s="22">
        <v>4144</v>
      </c>
      <c r="B21" s="23" t="s">
        <v>8</v>
      </c>
      <c r="C21" s="24">
        <v>700000</v>
      </c>
    </row>
    <row r="22" spans="1:3" ht="15" customHeight="1" thickTop="1" thickBot="1" x14ac:dyDescent="0.3">
      <c r="A22" s="12">
        <v>415</v>
      </c>
      <c r="B22" s="18" t="s">
        <v>9</v>
      </c>
      <c r="C22" s="14">
        <f>C23</f>
        <v>2400000</v>
      </c>
    </row>
    <row r="23" spans="1:3" ht="16.899999999999999" customHeight="1" thickTop="1" thickBot="1" x14ac:dyDescent="0.3">
      <c r="A23" s="15">
        <v>4151</v>
      </c>
      <c r="B23" s="16" t="s">
        <v>9</v>
      </c>
      <c r="C23" s="17">
        <v>2400000</v>
      </c>
    </row>
    <row r="24" spans="1:3" ht="15" customHeight="1" thickTop="1" thickBot="1" x14ac:dyDescent="0.3">
      <c r="A24" s="12">
        <v>416</v>
      </c>
      <c r="B24" s="18" t="s">
        <v>10</v>
      </c>
      <c r="C24" s="14">
        <f>C25</f>
        <v>2400000</v>
      </c>
    </row>
    <row r="25" spans="1:3" ht="28.15" customHeight="1" thickTop="1" thickBot="1" x14ac:dyDescent="0.3">
      <c r="A25" s="15">
        <v>4161</v>
      </c>
      <c r="B25" s="25" t="s">
        <v>10</v>
      </c>
      <c r="C25" s="56">
        <v>2400000</v>
      </c>
    </row>
    <row r="26" spans="1:3" ht="15" customHeight="1" thickTop="1" thickBot="1" x14ac:dyDescent="0.3">
      <c r="A26" s="12">
        <v>421</v>
      </c>
      <c r="B26" s="18" t="s">
        <v>11</v>
      </c>
      <c r="C26" s="14">
        <f>C27+C28+C37+C42+C43</f>
        <v>10660000</v>
      </c>
    </row>
    <row r="27" spans="1:3" ht="15" customHeight="1" thickTop="1" thickBot="1" x14ac:dyDescent="0.3">
      <c r="A27" s="15">
        <v>4211</v>
      </c>
      <c r="B27" s="16" t="s">
        <v>12</v>
      </c>
      <c r="C27" s="17">
        <v>130000</v>
      </c>
    </row>
    <row r="28" spans="1:3" ht="15" customHeight="1" thickTop="1" thickBot="1" x14ac:dyDescent="0.3">
      <c r="A28" s="26">
        <v>4212</v>
      </c>
      <c r="B28" s="27" t="s">
        <v>13</v>
      </c>
      <c r="C28" s="28">
        <f>C29+C30+C31+C32+C33+C34+C35+C36</f>
        <v>9500000</v>
      </c>
    </row>
    <row r="29" spans="1:3" ht="15" customHeight="1" thickTop="1" x14ac:dyDescent="0.25">
      <c r="A29" s="29"/>
      <c r="B29" s="30" t="s">
        <v>14</v>
      </c>
      <c r="C29" s="31">
        <v>6000000</v>
      </c>
    </row>
    <row r="30" spans="1:3" ht="15" customHeight="1" x14ac:dyDescent="0.25">
      <c r="A30" s="32"/>
      <c r="B30" s="33" t="s">
        <v>15</v>
      </c>
      <c r="C30" s="34"/>
    </row>
    <row r="31" spans="1:3" ht="15" customHeight="1" x14ac:dyDescent="0.25">
      <c r="A31" s="32"/>
      <c r="B31" s="33" t="s">
        <v>16</v>
      </c>
      <c r="C31" s="34"/>
    </row>
    <row r="32" spans="1:3" ht="15" customHeight="1" x14ac:dyDescent="0.25">
      <c r="A32" s="32"/>
      <c r="B32" s="33" t="s">
        <v>17</v>
      </c>
      <c r="C32" s="34"/>
    </row>
    <row r="33" spans="1:5" ht="15" customHeight="1" x14ac:dyDescent="0.25">
      <c r="A33" s="35"/>
      <c r="B33" s="33" t="s">
        <v>18</v>
      </c>
      <c r="C33" s="34"/>
    </row>
    <row r="34" spans="1:5" ht="15" customHeight="1" x14ac:dyDescent="0.25">
      <c r="A34" s="32"/>
      <c r="B34" s="33" t="s">
        <v>19</v>
      </c>
      <c r="C34" s="34">
        <v>3500000</v>
      </c>
    </row>
    <row r="35" spans="1:5" ht="15" customHeight="1" x14ac:dyDescent="0.25">
      <c r="A35" s="32"/>
      <c r="B35" s="33" t="s">
        <v>20</v>
      </c>
      <c r="C35" s="34"/>
    </row>
    <row r="36" spans="1:5" ht="15" customHeight="1" thickBot="1" x14ac:dyDescent="0.3">
      <c r="A36" s="22"/>
      <c r="B36" s="36" t="s">
        <v>21</v>
      </c>
      <c r="C36" s="37"/>
    </row>
    <row r="37" spans="1:5" ht="15" customHeight="1" thickTop="1" thickBot="1" x14ac:dyDescent="0.3">
      <c r="A37" s="26">
        <v>4213</v>
      </c>
      <c r="B37" s="27" t="s">
        <v>22</v>
      </c>
      <c r="C37" s="28">
        <f>C38+C39+C40+C41</f>
        <v>650000</v>
      </c>
    </row>
    <row r="38" spans="1:5" ht="15" customHeight="1" thickTop="1" x14ac:dyDescent="0.25">
      <c r="A38" s="29"/>
      <c r="B38" s="30" t="s">
        <v>23</v>
      </c>
      <c r="C38" s="38">
        <v>400000</v>
      </c>
    </row>
    <row r="39" spans="1:5" ht="15" customHeight="1" x14ac:dyDescent="0.25">
      <c r="A39" s="32"/>
      <c r="B39" s="33" t="s">
        <v>24</v>
      </c>
      <c r="C39" s="34"/>
    </row>
    <row r="40" spans="1:5" ht="15" customHeight="1" x14ac:dyDescent="0.25">
      <c r="A40" s="32"/>
      <c r="B40" s="33" t="s">
        <v>25</v>
      </c>
      <c r="C40" s="34">
        <v>250000</v>
      </c>
    </row>
    <row r="41" spans="1:5" ht="15" customHeight="1" x14ac:dyDescent="0.25">
      <c r="A41" s="32"/>
      <c r="B41" s="33" t="s">
        <v>26</v>
      </c>
      <c r="C41" s="34"/>
    </row>
    <row r="42" spans="1:5" ht="15" customHeight="1" x14ac:dyDescent="0.25">
      <c r="A42" s="39">
        <v>4214</v>
      </c>
      <c r="B42" s="40" t="s">
        <v>27</v>
      </c>
      <c r="C42" s="79">
        <v>200000</v>
      </c>
    </row>
    <row r="43" spans="1:5" ht="15" customHeight="1" thickBot="1" x14ac:dyDescent="0.3">
      <c r="A43" s="41">
        <v>4215</v>
      </c>
      <c r="B43" s="42" t="s">
        <v>28</v>
      </c>
      <c r="C43" s="80">
        <v>180000</v>
      </c>
    </row>
    <row r="44" spans="1:5" ht="15" customHeight="1" thickTop="1" thickBot="1" x14ac:dyDescent="0.3">
      <c r="A44" s="12">
        <v>422</v>
      </c>
      <c r="B44" s="13" t="s">
        <v>29</v>
      </c>
      <c r="C44" s="43">
        <f>C45+C46+C47+C48</f>
        <v>100000</v>
      </c>
    </row>
    <row r="45" spans="1:5" ht="15" customHeight="1" thickTop="1" x14ac:dyDescent="0.25">
      <c r="A45" s="29">
        <v>4221</v>
      </c>
      <c r="B45" s="30" t="s">
        <v>30</v>
      </c>
      <c r="C45" s="38">
        <v>100000</v>
      </c>
      <c r="E45" s="76"/>
    </row>
    <row r="46" spans="1:5" ht="15" customHeight="1" x14ac:dyDescent="0.25">
      <c r="A46" s="32">
        <v>4222</v>
      </c>
      <c r="B46" s="33" t="s">
        <v>31</v>
      </c>
      <c r="C46" s="34"/>
    </row>
    <row r="47" spans="1:5" ht="15" customHeight="1" x14ac:dyDescent="0.25">
      <c r="A47" s="32">
        <v>4223</v>
      </c>
      <c r="B47" s="33" t="s">
        <v>32</v>
      </c>
      <c r="C47" s="34"/>
    </row>
    <row r="48" spans="1:5" ht="15" customHeight="1" thickBot="1" x14ac:dyDescent="0.3">
      <c r="A48" s="22">
        <v>4224</v>
      </c>
      <c r="B48" s="36" t="s">
        <v>33</v>
      </c>
      <c r="C48" s="37"/>
    </row>
    <row r="49" spans="1:3" ht="15" customHeight="1" thickTop="1" thickBot="1" x14ac:dyDescent="0.3">
      <c r="A49" s="12">
        <v>423</v>
      </c>
      <c r="B49" s="13" t="s">
        <v>34</v>
      </c>
      <c r="C49" s="14">
        <f>C50+C51+C52+C53+C54+C55</f>
        <v>600000</v>
      </c>
    </row>
    <row r="50" spans="1:3" ht="15" customHeight="1" thickTop="1" x14ac:dyDescent="0.25">
      <c r="A50" s="29">
        <v>4231</v>
      </c>
      <c r="B50" s="44" t="s">
        <v>35</v>
      </c>
      <c r="C50" s="31"/>
    </row>
    <row r="51" spans="1:3" ht="15" customHeight="1" x14ac:dyDescent="0.25">
      <c r="A51" s="32">
        <v>4232</v>
      </c>
      <c r="B51" s="45" t="s">
        <v>36</v>
      </c>
      <c r="C51" s="46">
        <v>200000</v>
      </c>
    </row>
    <row r="52" spans="1:3" ht="15" customHeight="1" x14ac:dyDescent="0.25">
      <c r="A52" s="32">
        <v>4233</v>
      </c>
      <c r="B52" s="45" t="s">
        <v>37</v>
      </c>
      <c r="C52" s="46">
        <v>230000</v>
      </c>
    </row>
    <row r="53" spans="1:3" ht="15" customHeight="1" x14ac:dyDescent="0.25">
      <c r="A53" s="32">
        <v>4234</v>
      </c>
      <c r="B53" s="45" t="s">
        <v>38</v>
      </c>
      <c r="C53" s="46">
        <v>20000</v>
      </c>
    </row>
    <row r="54" spans="1:3" ht="15" customHeight="1" x14ac:dyDescent="0.25">
      <c r="A54" s="32">
        <v>4235</v>
      </c>
      <c r="B54" s="45" t="s">
        <v>39</v>
      </c>
      <c r="C54" s="46">
        <v>100000</v>
      </c>
    </row>
    <row r="55" spans="1:3" ht="15" customHeight="1" thickBot="1" x14ac:dyDescent="0.3">
      <c r="A55" s="22">
        <v>4239</v>
      </c>
      <c r="B55" s="47" t="s">
        <v>40</v>
      </c>
      <c r="C55" s="24">
        <v>50000</v>
      </c>
    </row>
    <row r="56" spans="1:3" ht="15" customHeight="1" thickTop="1" thickBot="1" x14ac:dyDescent="0.3">
      <c r="A56" s="12">
        <v>424</v>
      </c>
      <c r="B56" s="13" t="s">
        <v>41</v>
      </c>
      <c r="C56" s="14">
        <f>C57+C58+C59</f>
        <v>400000</v>
      </c>
    </row>
    <row r="57" spans="1:3" ht="15" customHeight="1" thickTop="1" x14ac:dyDescent="0.25">
      <c r="A57" s="29">
        <v>4243</v>
      </c>
      <c r="B57" s="48" t="s">
        <v>42</v>
      </c>
      <c r="C57" s="31"/>
    </row>
    <row r="58" spans="1:3" ht="15" customHeight="1" x14ac:dyDescent="0.25">
      <c r="A58" s="32">
        <v>4246</v>
      </c>
      <c r="B58" s="49" t="s">
        <v>43</v>
      </c>
      <c r="C58" s="34"/>
    </row>
    <row r="59" spans="1:3" ht="15" customHeight="1" thickBot="1" x14ac:dyDescent="0.3">
      <c r="A59" s="22">
        <v>4249</v>
      </c>
      <c r="B59" s="50" t="s">
        <v>44</v>
      </c>
      <c r="C59" s="51">
        <v>400000</v>
      </c>
    </row>
    <row r="60" spans="1:3" ht="15" customHeight="1" thickTop="1" thickBot="1" x14ac:dyDescent="0.3">
      <c r="A60" s="12">
        <v>426</v>
      </c>
      <c r="B60" s="13" t="s">
        <v>45</v>
      </c>
      <c r="C60" s="14">
        <f>C61+C62+C63+C64+C65+C66</f>
        <v>1200000</v>
      </c>
    </row>
    <row r="61" spans="1:3" ht="15" customHeight="1" thickTop="1" x14ac:dyDescent="0.25">
      <c r="A61" s="52" t="s">
        <v>46</v>
      </c>
      <c r="B61" s="53" t="s">
        <v>47</v>
      </c>
      <c r="C61" s="31">
        <v>300000</v>
      </c>
    </row>
    <row r="62" spans="1:3" ht="15" customHeight="1" x14ac:dyDescent="0.25">
      <c r="A62" s="32">
        <v>4263</v>
      </c>
      <c r="B62" s="45" t="s">
        <v>48</v>
      </c>
      <c r="C62" s="34">
        <v>250000</v>
      </c>
    </row>
    <row r="63" spans="1:3" ht="15" customHeight="1" x14ac:dyDescent="0.25">
      <c r="A63" s="32">
        <v>4264</v>
      </c>
      <c r="B63" s="45" t="s">
        <v>49</v>
      </c>
      <c r="C63" s="34"/>
    </row>
    <row r="64" spans="1:3" ht="15" customHeight="1" x14ac:dyDescent="0.25">
      <c r="A64" s="32">
        <v>4266</v>
      </c>
      <c r="B64" s="45" t="s">
        <v>50</v>
      </c>
      <c r="C64" s="34">
        <v>250000</v>
      </c>
    </row>
    <row r="65" spans="1:3" ht="15" customHeight="1" x14ac:dyDescent="0.25">
      <c r="A65" s="32">
        <v>4268</v>
      </c>
      <c r="B65" s="45" t="s">
        <v>51</v>
      </c>
      <c r="C65" s="34">
        <v>300000</v>
      </c>
    </row>
    <row r="66" spans="1:3" ht="15" customHeight="1" thickBot="1" x14ac:dyDescent="0.3">
      <c r="A66" s="22">
        <v>4269</v>
      </c>
      <c r="B66" s="47" t="s">
        <v>52</v>
      </c>
      <c r="C66" s="37">
        <v>100000</v>
      </c>
    </row>
    <row r="67" spans="1:3" ht="15" customHeight="1" thickTop="1" thickBot="1" x14ac:dyDescent="0.3">
      <c r="A67" s="12">
        <v>482</v>
      </c>
      <c r="B67" s="13" t="s">
        <v>53</v>
      </c>
      <c r="C67" s="14">
        <f>C68+C69</f>
        <v>40000</v>
      </c>
    </row>
    <row r="68" spans="1:3" ht="15" customHeight="1" thickTop="1" x14ac:dyDescent="0.25">
      <c r="A68" s="19">
        <v>4821</v>
      </c>
      <c r="B68" s="54" t="s">
        <v>54</v>
      </c>
      <c r="C68" s="21"/>
    </row>
    <row r="69" spans="1:3" ht="15" customHeight="1" thickBot="1" x14ac:dyDescent="0.3">
      <c r="A69" s="22">
        <v>4822</v>
      </c>
      <c r="B69" s="47" t="s">
        <v>55</v>
      </c>
      <c r="C69" s="37">
        <v>40000</v>
      </c>
    </row>
    <row r="70" spans="1:3" ht="15" customHeight="1" thickTop="1" thickBot="1" x14ac:dyDescent="0.3">
      <c r="A70" s="12">
        <v>483</v>
      </c>
      <c r="B70" s="18" t="s">
        <v>56</v>
      </c>
      <c r="C70" s="43">
        <f>C71</f>
        <v>100000</v>
      </c>
    </row>
    <row r="71" spans="1:3" ht="15" customHeight="1" thickTop="1" thickBot="1" x14ac:dyDescent="0.3">
      <c r="A71" s="15">
        <v>4831</v>
      </c>
      <c r="B71" s="55" t="s">
        <v>57</v>
      </c>
      <c r="C71" s="56">
        <v>100000</v>
      </c>
    </row>
    <row r="72" spans="1:3" ht="15" customHeight="1" thickTop="1" thickBot="1" x14ac:dyDescent="0.3">
      <c r="A72" s="57">
        <v>425</v>
      </c>
      <c r="B72" s="58" t="s">
        <v>58</v>
      </c>
      <c r="C72" s="59">
        <f>C73+C74</f>
        <v>125000</v>
      </c>
    </row>
    <row r="73" spans="1:3" ht="15" customHeight="1" thickTop="1" x14ac:dyDescent="0.25">
      <c r="A73" s="19">
        <v>4251</v>
      </c>
      <c r="B73" s="60" t="s">
        <v>59</v>
      </c>
      <c r="C73" s="21">
        <v>100000</v>
      </c>
    </row>
    <row r="74" spans="1:3" ht="15" customHeight="1" thickBot="1" x14ac:dyDescent="0.3">
      <c r="A74" s="22">
        <v>4252</v>
      </c>
      <c r="B74" s="61" t="s">
        <v>60</v>
      </c>
      <c r="C74" s="37">
        <v>25000</v>
      </c>
    </row>
    <row r="75" spans="1:3" ht="15" customHeight="1" thickTop="1" thickBot="1" x14ac:dyDescent="0.3">
      <c r="A75" s="62">
        <v>511</v>
      </c>
      <c r="B75" s="73" t="s">
        <v>61</v>
      </c>
      <c r="C75" s="74">
        <f>C76+C77</f>
        <v>0</v>
      </c>
    </row>
    <row r="76" spans="1:3" ht="15" customHeight="1" thickTop="1" x14ac:dyDescent="0.25">
      <c r="A76" s="19">
        <v>5113</v>
      </c>
      <c r="B76" s="60" t="s">
        <v>62</v>
      </c>
      <c r="C76" s="21"/>
    </row>
    <row r="77" spans="1:3" ht="15" customHeight="1" thickBot="1" x14ac:dyDescent="0.3">
      <c r="A77" s="22">
        <v>5114</v>
      </c>
      <c r="B77" s="61" t="s">
        <v>63</v>
      </c>
      <c r="C77" s="37"/>
    </row>
    <row r="78" spans="1:3" ht="15" customHeight="1" thickTop="1" thickBot="1" x14ac:dyDescent="0.3">
      <c r="A78" s="57">
        <v>512</v>
      </c>
      <c r="B78" s="63" t="s">
        <v>64</v>
      </c>
      <c r="C78" s="64">
        <f>C79+C80+C81+C82+C83</f>
        <v>400000</v>
      </c>
    </row>
    <row r="79" spans="1:3" ht="15" customHeight="1" thickTop="1" x14ac:dyDescent="0.25">
      <c r="A79" s="65">
        <v>5122</v>
      </c>
      <c r="B79" s="66" t="s">
        <v>65</v>
      </c>
      <c r="C79" s="67">
        <v>400000</v>
      </c>
    </row>
    <row r="80" spans="1:3" ht="15" customHeight="1" x14ac:dyDescent="0.25">
      <c r="A80" s="68">
        <v>5125</v>
      </c>
      <c r="B80" s="69" t="s">
        <v>66</v>
      </c>
      <c r="C80" s="70"/>
    </row>
    <row r="81" spans="1:3" ht="15" customHeight="1" x14ac:dyDescent="0.25">
      <c r="A81" s="68">
        <v>5126</v>
      </c>
      <c r="B81" s="69" t="s">
        <v>67</v>
      </c>
      <c r="C81" s="70"/>
    </row>
    <row r="82" spans="1:3" ht="15" customHeight="1" x14ac:dyDescent="0.25">
      <c r="A82" s="68">
        <v>5128</v>
      </c>
      <c r="B82" s="71" t="s">
        <v>68</v>
      </c>
      <c r="C82" s="70"/>
    </row>
    <row r="83" spans="1:3" ht="15" customHeight="1" thickBot="1" x14ac:dyDescent="0.3">
      <c r="A83" s="68">
        <v>5129</v>
      </c>
      <c r="B83" s="71" t="s">
        <v>69</v>
      </c>
      <c r="C83" s="67"/>
    </row>
    <row r="84" spans="1:3" ht="15" customHeight="1" thickTop="1" thickBot="1" x14ac:dyDescent="0.3">
      <c r="A84" s="86" t="s">
        <v>70</v>
      </c>
      <c r="B84" s="87"/>
      <c r="C84" s="72">
        <f>C16+C72+C75+C78</f>
        <v>21325000</v>
      </c>
    </row>
    <row r="85" spans="1:3" ht="15" customHeight="1" thickTop="1" x14ac:dyDescent="0.25"/>
    <row r="86" spans="1:3" ht="15" hidden="1" customHeight="1" x14ac:dyDescent="0.25"/>
    <row r="87" spans="1:3" ht="15" hidden="1" customHeight="1" x14ac:dyDescent="0.25">
      <c r="A87" s="82" t="s">
        <v>71</v>
      </c>
      <c r="B87" s="83"/>
      <c r="C87" s="83"/>
    </row>
    <row r="88" spans="1:3" ht="15" hidden="1" customHeight="1" x14ac:dyDescent="0.25"/>
    <row r="89" spans="1:3" ht="15" hidden="1" customHeight="1" x14ac:dyDescent="0.25"/>
    <row r="90" spans="1:3" ht="15" hidden="1" customHeight="1" x14ac:dyDescent="0.25"/>
    <row r="97" spans="2:2" ht="15" customHeight="1" x14ac:dyDescent="0.25">
      <c r="B97" s="78" t="s">
        <v>77</v>
      </c>
    </row>
    <row r="98" spans="2:2" ht="15" customHeight="1" x14ac:dyDescent="0.25">
      <c r="B98" s="78"/>
    </row>
    <row r="99" spans="2:2" ht="15" customHeight="1" x14ac:dyDescent="0.25">
      <c r="B99" s="78" t="s">
        <v>78</v>
      </c>
    </row>
  </sheetData>
  <mergeCells count="6">
    <mergeCell ref="A1:C4"/>
    <mergeCell ref="A87:C87"/>
    <mergeCell ref="A6:C6"/>
    <mergeCell ref="A8:B8"/>
    <mergeCell ref="A84:B84"/>
    <mergeCell ref="A14:A1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Milojković-Stojanović</dc:creator>
  <cp:lastModifiedBy>Sekretar</cp:lastModifiedBy>
  <cp:lastPrinted>2023-12-29T07:53:29Z</cp:lastPrinted>
  <dcterms:created xsi:type="dcterms:W3CDTF">2022-08-12T07:07:56Z</dcterms:created>
  <dcterms:modified xsi:type="dcterms:W3CDTF">2023-12-29T07:54:58Z</dcterms:modified>
</cp:coreProperties>
</file>